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97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27" i="1"/>
  <c r="E26"/>
  <c r="E24" l="1"/>
  <c r="E23"/>
  <c r="E25" l="1"/>
</calcChain>
</file>

<file path=xl/sharedStrings.xml><?xml version="1.0" encoding="utf-8"?>
<sst xmlns="http://schemas.openxmlformats.org/spreadsheetml/2006/main" count="40" uniqueCount="39">
  <si>
    <t>DECOMPTE GENERAL DEFINITIF</t>
  </si>
  <si>
    <t>MARCHE</t>
  </si>
  <si>
    <t>Date du marché :</t>
  </si>
  <si>
    <t xml:space="preserve">Lot : </t>
  </si>
  <si>
    <t>Reseaux RIA  LOT 12B</t>
  </si>
  <si>
    <t xml:space="preserve"> </t>
  </si>
  <si>
    <t>COMMANDE</t>
  </si>
  <si>
    <t>DEPENSES</t>
  </si>
  <si>
    <t>A :</t>
  </si>
  <si>
    <t>Nom :</t>
  </si>
  <si>
    <t>BRET René</t>
  </si>
  <si>
    <t>Entreprise :</t>
  </si>
  <si>
    <t>SFACS-Industrie</t>
  </si>
  <si>
    <t>* poste "distribution principale" : 490ml de tuyaux</t>
  </si>
  <si>
    <t xml:space="preserve"> 748,19 € -  </t>
  </si>
  <si>
    <t>TRANCHE FERME</t>
  </si>
  <si>
    <t>1ere facture acompte 30: 14/05/00041 du 30/05/2014</t>
  </si>
  <si>
    <t>2nd facture acompte ( 50 % avancement) : 14/07/00046 du  31/07/2014</t>
  </si>
  <si>
    <t>SOLDE facture 14/08/00047 du 28/08/2014</t>
  </si>
  <si>
    <t xml:space="preserve">* poste "distribution contre murs coupe-feu" : 160ml de tuyaux </t>
  </si>
  <si>
    <t>OPTION</t>
  </si>
  <si>
    <t xml:space="preserve">* poste "descentes + RIA" </t>
  </si>
  <si>
    <t>TRANCHE CONDITIONNELLE 1</t>
  </si>
  <si>
    <t>1ere facture acompte 50: 14/07/00047 du 31/07/2014</t>
  </si>
  <si>
    <t>* poste "plus-value hugjet DMFB"</t>
  </si>
  <si>
    <t>TRANCHE CONDITIONNELLE 2</t>
  </si>
  <si>
    <t>Prix de base</t>
  </si>
  <si>
    <t xml:space="preserve">PV prorata et MV </t>
  </si>
  <si>
    <t>Prix recalé</t>
  </si>
  <si>
    <t>Désignation des travaux : CAD SEMENCES PHASE 2 - COOPERATIVE DAUPHINOISE</t>
  </si>
  <si>
    <t>SOLDE facture 14/08/00064 du 31/10/2014</t>
  </si>
  <si>
    <t>facture 14/08/00064 du 31/10/2014</t>
  </si>
  <si>
    <t xml:space="preserve">MONTANT TOTAL HT € : </t>
  </si>
  <si>
    <t>MONTANT PERCU HT € :</t>
  </si>
  <si>
    <t>TVA 20% € :</t>
  </si>
  <si>
    <t>RESTE DU TTC € :</t>
  </si>
  <si>
    <t>montant certifié reçu</t>
  </si>
  <si>
    <t xml:space="preserve">TOTAL HT € : </t>
  </si>
  <si>
    <t>Montrigaud    LE 10/02/2015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</si>
</sst>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20">
    <font>
      <sz val="11"/>
      <color theme="1"/>
      <name val="Calibri"/>
      <family val="2"/>
      <scheme val="minor"/>
    </font>
    <font>
      <sz val="10"/>
      <name val="Arial"/>
    </font>
    <font>
      <b/>
      <sz val="16"/>
      <name val="Arial Black"/>
      <family val="2"/>
    </font>
    <font>
      <b/>
      <sz val="10"/>
      <name val="Arial Black"/>
      <family val="2"/>
    </font>
    <font>
      <b/>
      <sz val="10"/>
      <name val="Arial"/>
      <family val="2"/>
    </font>
    <font>
      <sz val="8"/>
      <name val="Arial"/>
    </font>
    <font>
      <b/>
      <sz val="8"/>
      <name val="Arial"/>
    </font>
    <font>
      <sz val="8"/>
      <color indexed="10"/>
      <name val="Arial"/>
    </font>
    <font>
      <sz val="8"/>
      <color indexed="17"/>
      <name val="Arial"/>
    </font>
    <font>
      <sz val="8"/>
      <color indexed="12"/>
      <name val="Arial"/>
    </font>
    <font>
      <sz val="8"/>
      <color indexed="57"/>
      <name val="Arial"/>
    </font>
    <font>
      <b/>
      <sz val="8"/>
      <color indexed="17"/>
      <name val="Arial"/>
    </font>
    <font>
      <sz val="8"/>
      <name val="Arial"/>
      <family val="2"/>
    </font>
    <font>
      <sz val="8"/>
      <color rgb="FF00B050"/>
      <name val="Arial"/>
      <family val="2"/>
    </font>
    <font>
      <b/>
      <sz val="8"/>
      <name val="Arial"/>
      <family val="2"/>
    </font>
    <font>
      <b/>
      <sz val="8"/>
      <color indexed="17"/>
      <name val="Arial"/>
      <family val="2"/>
    </font>
    <font>
      <sz val="8"/>
      <color theme="1"/>
      <name val="Calibri"/>
      <family val="2"/>
      <scheme val="minor"/>
    </font>
    <font>
      <sz val="8"/>
      <name val="Arial Black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4" xfId="1" applyBorder="1"/>
    <xf numFmtId="0" fontId="1" fillId="0" borderId="0" xfId="1" applyBorder="1"/>
    <xf numFmtId="0" fontId="1" fillId="0" borderId="7" xfId="1" applyBorder="1"/>
    <xf numFmtId="0" fontId="1" fillId="0" borderId="0" xfId="1" applyBorder="1" applyAlignment="1">
      <alignment horizontal="right"/>
    </xf>
    <xf numFmtId="0" fontId="1" fillId="0" borderId="4" xfId="1" applyBorder="1" applyAlignment="1">
      <alignment horizontal="right"/>
    </xf>
    <xf numFmtId="0" fontId="1" fillId="2" borderId="0" xfId="1" applyFill="1" applyBorder="1"/>
    <xf numFmtId="0" fontId="1" fillId="2" borderId="7" xfId="1" applyFill="1" applyBorder="1"/>
    <xf numFmtId="0" fontId="4" fillId="0" borderId="0" xfId="1" applyFont="1" applyBorder="1" applyAlignment="1">
      <alignment horizontal="left"/>
    </xf>
    <xf numFmtId="0" fontId="1" fillId="0" borderId="4" xfId="1" applyFont="1" applyBorder="1"/>
    <xf numFmtId="0" fontId="1" fillId="2" borderId="10" xfId="1" applyFill="1" applyBorder="1"/>
    <xf numFmtId="0" fontId="3" fillId="2" borderId="1" xfId="1" applyFont="1" applyFill="1" applyBorder="1" applyAlignment="1">
      <alignment horizontal="left" vertical="center"/>
    </xf>
    <xf numFmtId="0" fontId="1" fillId="2" borderId="2" xfId="1" applyFill="1" applyBorder="1"/>
    <xf numFmtId="0" fontId="3" fillId="2" borderId="9" xfId="1" applyFont="1" applyFill="1" applyBorder="1" applyAlignment="1">
      <alignment vertical="center"/>
    </xf>
    <xf numFmtId="0" fontId="4" fillId="0" borderId="7" xfId="1" applyFont="1" applyBorder="1" applyAlignment="1">
      <alignment horizontal="left"/>
    </xf>
    <xf numFmtId="0" fontId="4" fillId="3" borderId="0" xfId="1" applyFont="1" applyFill="1" applyBorder="1"/>
    <xf numFmtId="14" fontId="4" fillId="4" borderId="0" xfId="1" applyNumberFormat="1" applyFont="1" applyFill="1" applyBorder="1" applyAlignment="1">
      <alignment horizontal="left"/>
    </xf>
    <xf numFmtId="0" fontId="1" fillId="4" borderId="0" xfId="1" applyFill="1" applyBorder="1"/>
    <xf numFmtId="0" fontId="6" fillId="0" borderId="21" xfId="1" applyFont="1" applyBorder="1"/>
    <xf numFmtId="0" fontId="6" fillId="0" borderId="12" xfId="1" applyFont="1" applyBorder="1"/>
    <xf numFmtId="0" fontId="8" fillId="0" borderId="14" xfId="1" applyFont="1" applyBorder="1"/>
    <xf numFmtId="164" fontId="8" fillId="0" borderId="15" xfId="1" applyNumberFormat="1" applyFont="1" applyBorder="1"/>
    <xf numFmtId="164" fontId="9" fillId="0" borderId="17" xfId="1" applyNumberFormat="1" applyFont="1" applyBorder="1"/>
    <xf numFmtId="164" fontId="7" fillId="0" borderId="15" xfId="1" applyNumberFormat="1" applyFont="1" applyBorder="1"/>
    <xf numFmtId="164" fontId="10" fillId="0" borderId="15" xfId="1" applyNumberFormat="1" applyFont="1" applyBorder="1"/>
    <xf numFmtId="164" fontId="7" fillId="0" borderId="17" xfId="1" applyNumberFormat="1" applyFont="1" applyBorder="1"/>
    <xf numFmtId="0" fontId="8" fillId="0" borderId="22" xfId="1" applyFont="1" applyBorder="1"/>
    <xf numFmtId="164" fontId="5" fillId="0" borderId="18" xfId="1" applyNumberFormat="1" applyFont="1" applyBorder="1"/>
    <xf numFmtId="0" fontId="5" fillId="0" borderId="19" xfId="1" applyFont="1" applyBorder="1"/>
    <xf numFmtId="0" fontId="1" fillId="0" borderId="1" xfId="1" applyBorder="1" applyAlignment="1"/>
    <xf numFmtId="0" fontId="1" fillId="0" borderId="2" xfId="1" applyBorder="1" applyAlignment="1"/>
    <xf numFmtId="0" fontId="5" fillId="0" borderId="25" xfId="1" applyFont="1" applyBorder="1"/>
    <xf numFmtId="164" fontId="8" fillId="0" borderId="26" xfId="1" applyNumberFormat="1" applyFont="1" applyBorder="1"/>
    <xf numFmtId="0" fontId="6" fillId="0" borderId="27" xfId="1" applyFont="1" applyBorder="1"/>
    <xf numFmtId="0" fontId="11" fillId="0" borderId="15" xfId="1" applyFont="1" applyBorder="1"/>
    <xf numFmtId="164" fontId="13" fillId="0" borderId="17" xfId="1" applyNumberFormat="1" applyFont="1" applyBorder="1"/>
    <xf numFmtId="0" fontId="15" fillId="0" borderId="15" xfId="1" applyFont="1" applyBorder="1"/>
    <xf numFmtId="0" fontId="7" fillId="0" borderId="15" xfId="1" applyFont="1" applyBorder="1"/>
    <xf numFmtId="0" fontId="13" fillId="0" borderId="15" xfId="1" applyFont="1" applyBorder="1"/>
    <xf numFmtId="0" fontId="8" fillId="0" borderId="15" xfId="1" applyFont="1" applyBorder="1"/>
    <xf numFmtId="0" fontId="14" fillId="0" borderId="26" xfId="1" applyFont="1" applyBorder="1" applyAlignment="1">
      <alignment horizontal="right"/>
    </xf>
    <xf numFmtId="164" fontId="0" fillId="0" borderId="0" xfId="0" applyNumberFormat="1"/>
    <xf numFmtId="164" fontId="16" fillId="0" borderId="0" xfId="0" applyNumberFormat="1" applyFont="1"/>
    <xf numFmtId="164" fontId="16" fillId="0" borderId="20" xfId="0" applyNumberFormat="1" applyFont="1" applyBorder="1"/>
    <xf numFmtId="164" fontId="12" fillId="0" borderId="31" xfId="1" applyNumberFormat="1" applyFont="1" applyBorder="1"/>
    <xf numFmtId="164" fontId="14" fillId="0" borderId="32" xfId="1" applyNumberFormat="1" applyFont="1" applyBorder="1"/>
    <xf numFmtId="164" fontId="12" fillId="0" borderId="28" xfId="1" applyNumberFormat="1" applyFont="1" applyBorder="1"/>
    <xf numFmtId="164" fontId="12" fillId="0" borderId="13" xfId="1" applyNumberFormat="1" applyFont="1" applyBorder="1"/>
    <xf numFmtId="0" fontId="12" fillId="0" borderId="28" xfId="1" applyFont="1" applyBorder="1"/>
    <xf numFmtId="164" fontId="12" fillId="0" borderId="15" xfId="1" applyNumberFormat="1" applyFont="1" applyBorder="1"/>
    <xf numFmtId="164" fontId="14" fillId="0" borderId="15" xfId="1" applyNumberFormat="1" applyFont="1" applyBorder="1"/>
    <xf numFmtId="0" fontId="2" fillId="0" borderId="1" xfId="1" applyFont="1" applyBorder="1" applyAlignment="1">
      <alignment vertical="center"/>
    </xf>
    <xf numFmtId="164" fontId="16" fillId="0" borderId="5" xfId="0" applyNumberFormat="1" applyFont="1" applyBorder="1"/>
    <xf numFmtId="0" fontId="1" fillId="3" borderId="0" xfId="1" applyFill="1" applyBorder="1"/>
    <xf numFmtId="164" fontId="17" fillId="2" borderId="3" xfId="1" applyNumberFormat="1" applyFont="1" applyFill="1" applyBorder="1" applyAlignment="1">
      <alignment horizontal="center" vertical="center"/>
    </xf>
    <xf numFmtId="164" fontId="17" fillId="2" borderId="11" xfId="1" applyNumberFormat="1" applyFont="1" applyFill="1" applyBorder="1" applyAlignment="1">
      <alignment horizontal="center" vertical="center"/>
    </xf>
    <xf numFmtId="0" fontId="1" fillId="2" borderId="9" xfId="1" applyFill="1" applyBorder="1"/>
    <xf numFmtId="0" fontId="5" fillId="0" borderId="33" xfId="1" applyFont="1" applyBorder="1"/>
    <xf numFmtId="164" fontId="16" fillId="0" borderId="34" xfId="0" applyNumberFormat="1" applyFont="1" applyBorder="1"/>
    <xf numFmtId="0" fontId="5" fillId="0" borderId="35" xfId="1" applyFont="1" applyBorder="1"/>
    <xf numFmtId="164" fontId="18" fillId="0" borderId="16" xfId="0" applyNumberFormat="1" applyFont="1" applyBorder="1"/>
    <xf numFmtId="164" fontId="19" fillId="0" borderId="16" xfId="0" applyNumberFormat="1" applyFont="1" applyBorder="1"/>
    <xf numFmtId="0" fontId="5" fillId="0" borderId="23" xfId="1" applyFont="1" applyBorder="1"/>
    <xf numFmtId="164" fontId="16" fillId="0" borderId="16" xfId="0" applyNumberFormat="1" applyFont="1" applyBorder="1"/>
    <xf numFmtId="164" fontId="5" fillId="0" borderId="0" xfId="1" applyNumberFormat="1" applyFont="1" applyBorder="1"/>
    <xf numFmtId="0" fontId="5" fillId="0" borderId="24" xfId="1" applyFont="1" applyBorder="1"/>
    <xf numFmtId="0" fontId="5" fillId="0" borderId="36" xfId="1" applyFont="1" applyBorder="1"/>
    <xf numFmtId="0" fontId="5" fillId="0" borderId="4" xfId="1" applyFont="1" applyBorder="1"/>
    <xf numFmtId="0" fontId="1" fillId="0" borderId="6" xfId="1" applyBorder="1" applyAlignment="1">
      <alignment horizontal="right"/>
    </xf>
    <xf numFmtId="164" fontId="16" fillId="0" borderId="8" xfId="0" applyNumberFormat="1" applyFont="1" applyBorder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4" fillId="0" borderId="26" xfId="1" applyFont="1" applyBorder="1" applyAlignment="1">
      <alignment horizontal="right"/>
    </xf>
    <xf numFmtId="0" fontId="6" fillId="0" borderId="29" xfId="1" applyFont="1" applyBorder="1" applyAlignment="1">
      <alignment horizontal="right"/>
    </xf>
    <xf numFmtId="0" fontId="6" fillId="0" borderId="30" xfId="1" applyFont="1" applyBorder="1" applyAlignment="1">
      <alignment horizontal="right"/>
    </xf>
    <xf numFmtId="0" fontId="14" fillId="0" borderId="29" xfId="1" applyFont="1" applyBorder="1" applyAlignment="1">
      <alignment horizontal="right"/>
    </xf>
    <xf numFmtId="0" fontId="14" fillId="0" borderId="30" xfId="1" applyFont="1" applyBorder="1" applyAlignment="1">
      <alignment horizontal="right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F30" sqref="A1:F30"/>
    </sheetView>
  </sheetViews>
  <sheetFormatPr baseColWidth="10" defaultRowHeight="15"/>
  <cols>
    <col min="1" max="1" width="24.28515625" customWidth="1"/>
    <col min="2" max="2" width="50.42578125" customWidth="1"/>
    <col min="3" max="3" width="14.28515625" customWidth="1"/>
    <col min="4" max="4" width="12.5703125" customWidth="1"/>
    <col min="5" max="5" width="13.5703125" customWidth="1"/>
    <col min="6" max="6" width="15" style="42" customWidth="1"/>
  </cols>
  <sheetData>
    <row r="1" spans="1:6" ht="25.5" thickBot="1">
      <c r="A1" s="51"/>
      <c r="B1" s="70" t="s">
        <v>0</v>
      </c>
      <c r="C1" s="71"/>
      <c r="D1" s="71"/>
      <c r="E1" s="71"/>
      <c r="F1" s="72"/>
    </row>
    <row r="2" spans="1:6" ht="15.75" thickBot="1">
      <c r="A2" s="78" t="s">
        <v>1</v>
      </c>
      <c r="B2" s="79"/>
      <c r="C2" s="79"/>
      <c r="D2" s="79"/>
      <c r="E2" s="79"/>
      <c r="F2" s="80"/>
    </row>
    <row r="3" spans="1:6">
      <c r="A3" s="9" t="s">
        <v>2</v>
      </c>
      <c r="B3" s="16">
        <v>41772</v>
      </c>
      <c r="C3" s="2"/>
      <c r="D3" s="17"/>
      <c r="E3" s="16"/>
      <c r="F3" s="52"/>
    </row>
    <row r="4" spans="1:6" ht="15.75" thickBot="1">
      <c r="A4" s="1" t="s">
        <v>3</v>
      </c>
      <c r="B4" s="15" t="s">
        <v>4</v>
      </c>
      <c r="C4" s="53"/>
      <c r="D4" s="2"/>
      <c r="E4" s="2"/>
      <c r="F4" s="52"/>
    </row>
    <row r="5" spans="1:6" ht="15.75" thickBot="1">
      <c r="A5" s="11" t="s">
        <v>6</v>
      </c>
      <c r="B5" s="12"/>
      <c r="C5" s="12"/>
      <c r="D5" s="12"/>
      <c r="E5" s="12"/>
      <c r="F5" s="54"/>
    </row>
    <row r="6" spans="1:6" ht="15.75" thickBot="1">
      <c r="A6" s="29" t="s">
        <v>29</v>
      </c>
      <c r="B6" s="30"/>
      <c r="C6" s="2"/>
      <c r="D6" s="2"/>
      <c r="E6" s="2"/>
      <c r="F6" s="52"/>
    </row>
    <row r="7" spans="1:6" ht="15.75" thickBot="1">
      <c r="A7" s="13" t="s">
        <v>7</v>
      </c>
      <c r="B7" s="10"/>
      <c r="C7" s="10"/>
      <c r="D7" s="10"/>
      <c r="E7" s="10"/>
      <c r="F7" s="55"/>
    </row>
    <row r="8" spans="1:6" ht="15.75" thickBot="1">
      <c r="A8" s="56"/>
      <c r="B8" s="13"/>
      <c r="C8" s="27" t="s">
        <v>26</v>
      </c>
      <c r="D8" s="28" t="s">
        <v>27</v>
      </c>
      <c r="E8" s="31" t="s">
        <v>28</v>
      </c>
      <c r="F8" s="43" t="s">
        <v>36</v>
      </c>
    </row>
    <row r="9" spans="1:6">
      <c r="A9" s="57" t="s">
        <v>15</v>
      </c>
      <c r="B9" s="18" t="s">
        <v>13</v>
      </c>
      <c r="C9" s="44">
        <v>26665.71</v>
      </c>
      <c r="D9" s="44" t="s">
        <v>14</v>
      </c>
      <c r="E9" s="45">
        <v>25917.52</v>
      </c>
      <c r="F9" s="58"/>
    </row>
    <row r="10" spans="1:6">
      <c r="A10" s="59"/>
      <c r="B10" s="26" t="s">
        <v>16</v>
      </c>
      <c r="C10" s="21"/>
      <c r="D10" s="21"/>
      <c r="E10" s="32">
        <v>7999.71</v>
      </c>
      <c r="F10" s="60">
        <v>7999.71</v>
      </c>
    </row>
    <row r="11" spans="1:6">
      <c r="A11" s="59"/>
      <c r="B11" s="26" t="s">
        <v>17</v>
      </c>
      <c r="C11" s="21"/>
      <c r="D11" s="21"/>
      <c r="E11" s="32">
        <v>4959.05</v>
      </c>
      <c r="F11" s="61">
        <v>4174.2</v>
      </c>
    </row>
    <row r="12" spans="1:6">
      <c r="A12" s="62"/>
      <c r="B12" s="39" t="s">
        <v>18</v>
      </c>
      <c r="C12" s="21"/>
      <c r="D12" s="21"/>
      <c r="E12" s="32">
        <v>12958.79</v>
      </c>
      <c r="F12" s="63">
        <v>12958.79</v>
      </c>
    </row>
    <row r="13" spans="1:6" ht="15.75" thickBot="1">
      <c r="A13" s="1"/>
      <c r="B13" s="2"/>
      <c r="C13" s="2"/>
      <c r="D13" s="64"/>
      <c r="E13" s="64"/>
      <c r="F13" s="52"/>
    </row>
    <row r="14" spans="1:6" ht="15.75" thickBot="1">
      <c r="A14" s="65" t="s">
        <v>20</v>
      </c>
      <c r="B14" s="33" t="s">
        <v>19</v>
      </c>
      <c r="C14" s="46">
        <v>5252.44</v>
      </c>
      <c r="D14" s="46">
        <v>147.37</v>
      </c>
      <c r="E14" s="46">
        <v>5105.07</v>
      </c>
      <c r="F14" s="63"/>
    </row>
    <row r="15" spans="1:6">
      <c r="A15" s="1"/>
      <c r="B15" s="34" t="s">
        <v>18</v>
      </c>
      <c r="C15" s="23"/>
      <c r="D15" s="23"/>
      <c r="E15" s="21">
        <v>5105.07</v>
      </c>
      <c r="F15" s="61">
        <v>4201.8500000000004</v>
      </c>
    </row>
    <row r="16" spans="1:6" ht="15.75" thickBot="1">
      <c r="A16" s="1"/>
      <c r="B16" s="2"/>
      <c r="C16" s="2"/>
      <c r="D16" s="64"/>
      <c r="E16" s="64"/>
      <c r="F16" s="52"/>
    </row>
    <row r="17" spans="1:8">
      <c r="A17" s="57" t="s">
        <v>22</v>
      </c>
      <c r="B17" s="19" t="s">
        <v>21</v>
      </c>
      <c r="C17" s="47">
        <v>22096.06</v>
      </c>
      <c r="D17" s="47">
        <v>619.97</v>
      </c>
      <c r="E17" s="47">
        <v>21476.09</v>
      </c>
      <c r="F17" s="63"/>
    </row>
    <row r="18" spans="1:8">
      <c r="A18" s="59"/>
      <c r="B18" s="20" t="s">
        <v>23</v>
      </c>
      <c r="C18" s="23"/>
      <c r="D18" s="23"/>
      <c r="E18" s="24">
        <v>10738.045</v>
      </c>
      <c r="F18" s="63">
        <v>10738.05</v>
      </c>
    </row>
    <row r="19" spans="1:8" ht="15.75" thickBot="1">
      <c r="A19" s="66"/>
      <c r="B19" s="34" t="s">
        <v>30</v>
      </c>
      <c r="C19" s="25"/>
      <c r="D19" s="22"/>
      <c r="E19" s="35">
        <v>10738.045</v>
      </c>
      <c r="F19" s="63">
        <v>0</v>
      </c>
    </row>
    <row r="20" spans="1:8" ht="15.75" thickBot="1">
      <c r="A20" s="1"/>
      <c r="B20" s="2"/>
      <c r="C20" s="2"/>
      <c r="D20" s="2"/>
      <c r="E20" s="2"/>
      <c r="F20" s="52"/>
    </row>
    <row r="21" spans="1:8" ht="15.75" thickBot="1">
      <c r="A21" s="65" t="s">
        <v>25</v>
      </c>
      <c r="B21" s="33" t="s">
        <v>24</v>
      </c>
      <c r="C21" s="46">
        <v>1591.2</v>
      </c>
      <c r="D21" s="48">
        <v>44.65</v>
      </c>
      <c r="E21" s="48">
        <v>1546.55</v>
      </c>
      <c r="F21" s="63"/>
    </row>
    <row r="22" spans="1:8">
      <c r="A22" s="67"/>
      <c r="B22" s="36" t="s">
        <v>31</v>
      </c>
      <c r="C22" s="23"/>
      <c r="D22" s="37"/>
      <c r="E22" s="38">
        <v>1546.55</v>
      </c>
      <c r="F22" s="63">
        <v>0</v>
      </c>
    </row>
    <row r="23" spans="1:8">
      <c r="A23" s="67"/>
      <c r="B23" s="73" t="s">
        <v>32</v>
      </c>
      <c r="C23" s="74"/>
      <c r="D23" s="75"/>
      <c r="E23" s="49">
        <f>SUM(E9,E14,E17,E21)</f>
        <v>54045.23</v>
      </c>
      <c r="F23" s="63"/>
      <c r="H23" s="41"/>
    </row>
    <row r="24" spans="1:8">
      <c r="A24" s="67"/>
      <c r="B24" s="73" t="s">
        <v>33</v>
      </c>
      <c r="C24" s="76"/>
      <c r="D24" s="77"/>
      <c r="E24" s="49">
        <f>SUM(F10,F11,F12,F15,F18,F19,F22)</f>
        <v>40072.600000000006</v>
      </c>
      <c r="F24" s="63"/>
    </row>
    <row r="25" spans="1:8">
      <c r="A25" s="67"/>
      <c r="B25" s="40"/>
      <c r="C25" s="76" t="s">
        <v>37</v>
      </c>
      <c r="D25" s="77"/>
      <c r="E25" s="49">
        <f>E23-E24</f>
        <v>13972.629999999997</v>
      </c>
      <c r="F25" s="63"/>
    </row>
    <row r="26" spans="1:8">
      <c r="A26" s="67"/>
      <c r="B26" s="73" t="s">
        <v>34</v>
      </c>
      <c r="C26" s="76"/>
      <c r="D26" s="77"/>
      <c r="E26" s="49">
        <f>E25*20/100</f>
        <v>2794.5259999999998</v>
      </c>
      <c r="F26" s="63"/>
    </row>
    <row r="27" spans="1:8">
      <c r="A27" s="67"/>
      <c r="B27" s="73" t="s">
        <v>35</v>
      </c>
      <c r="C27" s="76"/>
      <c r="D27" s="77"/>
      <c r="E27" s="50">
        <f>E25+E26</f>
        <v>16767.155999999995</v>
      </c>
      <c r="F27" s="63"/>
    </row>
    <row r="28" spans="1:8">
      <c r="A28" s="5" t="s">
        <v>8</v>
      </c>
      <c r="B28" s="8" t="s">
        <v>38</v>
      </c>
      <c r="C28" s="4" t="s">
        <v>5</v>
      </c>
      <c r="D28" s="6"/>
      <c r="E28" s="6"/>
      <c r="F28" s="52"/>
    </row>
    <row r="29" spans="1:8">
      <c r="A29" s="5" t="s">
        <v>9</v>
      </c>
      <c r="B29" s="8" t="s">
        <v>10</v>
      </c>
      <c r="C29" s="2"/>
      <c r="D29" s="6"/>
      <c r="E29" s="6"/>
      <c r="F29" s="52"/>
    </row>
    <row r="30" spans="1:8" ht="15.75" thickBot="1">
      <c r="A30" s="68" t="s">
        <v>11</v>
      </c>
      <c r="B30" s="14" t="s">
        <v>12</v>
      </c>
      <c r="C30" s="3"/>
      <c r="D30" s="7"/>
      <c r="E30" s="7"/>
      <c r="F30" s="69"/>
    </row>
  </sheetData>
  <mergeCells count="7">
    <mergeCell ref="B27:D27"/>
    <mergeCell ref="A2:F2"/>
    <mergeCell ref="C25:D25"/>
    <mergeCell ref="B1:F1"/>
    <mergeCell ref="B23:D23"/>
    <mergeCell ref="B24:D24"/>
    <mergeCell ref="B26:D2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SFACS</dc:creator>
  <cp:lastModifiedBy>SFACS</cp:lastModifiedBy>
  <cp:lastPrinted>2015-02-11T09:04:12Z</cp:lastPrinted>
  <dcterms:created xsi:type="dcterms:W3CDTF">2015-02-11T09:03:40Z</dcterms:created>
  <dcterms:modified xsi:type="dcterms:W3CDTF">2015-02-11T15:58:53Z</dcterms:modified>
</cp:coreProperties>
</file>