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3315" windowHeight="7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Feuil1!$A$1:$C$16</definedName>
  </definedNames>
  <calcPr calcId="125725"/>
</workbook>
</file>

<file path=xl/calcChain.xml><?xml version="1.0" encoding="utf-8"?>
<calcChain xmlns="http://schemas.openxmlformats.org/spreadsheetml/2006/main">
  <c r="C3" i="1"/>
  <c r="C23" l="1"/>
  <c r="C39" l="1"/>
  <c r="C37" s="1"/>
  <c r="C30"/>
  <c r="C32"/>
  <c r="C28"/>
  <c r="C25" s="1"/>
  <c r="C19" l="1"/>
  <c r="C17" s="1"/>
  <c r="C21"/>
  <c r="C14" l="1"/>
  <c r="C16"/>
  <c r="C10"/>
  <c r="C12"/>
  <c r="C5" l="1"/>
  <c r="C7"/>
</calcChain>
</file>

<file path=xl/sharedStrings.xml><?xml version="1.0" encoding="utf-8"?>
<sst xmlns="http://schemas.openxmlformats.org/spreadsheetml/2006/main" count="65" uniqueCount="49">
  <si>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</si>
  <si>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</si>
  <si>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</si>
  <si>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</si>
  <si>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</si>
  <si>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</si>
  <si>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</si>
  <si>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</si>
  <si>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</si>
  <si>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</si>
  <si>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</si>
  <si>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</si>
  <si>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</si>
  <si>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</si>
  <si>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</si>
  <si>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</si>
  <si>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</si>
  <si>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</si>
  <si>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</si>
  <si>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</si>
  <si>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</si>
  <si>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</si>
  <si>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</si>
  <si>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</si>
  <si>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</si>
  <si>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</si>
  <si>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</si>
  <si>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</si>
  <si>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</si>
  <si>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</si>
  <si>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</si>
  <si>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</si>
  <si>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</si>
  <si>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</si>
  <si>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</si>
  <si>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</si>
  <si>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</si>
  <si>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</si>
  <si>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</si>
  <si>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</si>
  <si>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Pompage</t>
  </si>
  <si>
    <t>Ventilation</t>
  </si>
  <si>
    <t>Compresseur d'air</t>
  </si>
  <si>
    <t>Compresseur froid</t>
  </si>
  <si>
    <t>Mise en place d'un moteur Premium appartenant à la classe de rendement IE3 d'une puissance nominale comprise entre 0,12 et 1000 kW.</t>
  </si>
  <si>
    <t>Moto variateur à aimants permanents de puissance inférieure ou égale à 1 MW</t>
  </si>
  <si>
    <t>Système de variation électronique de vitesse sur moteur asynchrone de puissance inférieure ou égale à 3 MW pour une application d'air comprimé</t>
  </si>
  <si>
    <t>Autres Applications</t>
  </si>
  <si>
    <t>*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</si>
</sst>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_-"/>
    <numFmt numFmtId="165" formatCode="0.00&quot; kW&quot;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" fontId="10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115" zoomScaleNormal="115" workbookViewId="0">
      <selection activeCell="B5" sqref="B5:B6"/>
    </sheetView>
  </sheetViews>
  <sheetFormatPr baseColWidth="10" defaultRowHeight="15"/>
  <cols>
    <col min="1" max="1" width="32" style="1" customWidth="1"/>
    <col min="2" max="2" width="26.7109375" customWidth="1"/>
    <col min="3" max="3" width="27.5703125" customWidth="1"/>
    <col min="4" max="4" width="20.7109375" style="21" customWidth="1"/>
    <col min="5" max="9" width="11.42578125" style="16" customWidth="1"/>
    <col min="10" max="11" width="11.42578125" style="16"/>
    <col min="12" max="13" width="11.42578125" style="21"/>
    <col min="14" max="18" width="11.42578125" style="16"/>
  </cols>
  <sheetData>
    <row r="1" spans="1:12" ht="45" customHeight="1">
      <c r="B1" s="2" t="s">
        <v>9</v>
      </c>
      <c r="D1" s="23"/>
      <c r="E1" s="23"/>
      <c r="F1" s="23"/>
      <c r="G1" s="23"/>
      <c r="H1" s="23"/>
      <c r="I1" s="23"/>
      <c r="J1" s="23"/>
      <c r="K1" s="23"/>
      <c r="L1" s="23"/>
    </row>
    <row r="2" spans="1:12" ht="92.25" customHeight="1" thickBot="1">
      <c r="A2" s="3" t="s">
        <v>4</v>
      </c>
      <c r="B2" s="3" t="s">
        <v>2</v>
      </c>
      <c r="C2" s="4" t="s">
        <v>0</v>
      </c>
      <c r="D2" s="16"/>
      <c r="E2" s="17"/>
      <c r="F2" s="17"/>
      <c r="G2" s="17"/>
      <c r="H2" s="26"/>
      <c r="I2" s="25"/>
      <c r="J2" s="25"/>
      <c r="K2" s="25"/>
      <c r="L2" s="23"/>
    </row>
    <row r="3" spans="1:12" ht="54.75" customHeight="1" thickTop="1">
      <c r="A3" s="32" t="s">
        <v>46</v>
      </c>
      <c r="B3" s="40">
        <v>45</v>
      </c>
      <c r="C3" s="42">
        <f>IF(B3&lt;3000,B3*F4*G4,0)</f>
        <v>1026</v>
      </c>
      <c r="D3" s="16"/>
      <c r="E3" s="17" t="s">
        <v>6</v>
      </c>
      <c r="F3" s="17" t="s">
        <v>5</v>
      </c>
      <c r="G3" s="17" t="s">
        <v>7</v>
      </c>
      <c r="H3" s="26"/>
      <c r="I3" s="25"/>
      <c r="J3" s="25"/>
      <c r="K3" s="25"/>
      <c r="L3" s="23"/>
    </row>
    <row r="4" spans="1:12" ht="48.75" customHeight="1" thickBot="1">
      <c r="A4" s="39"/>
      <c r="B4" s="41"/>
      <c r="C4" s="43"/>
      <c r="D4" s="16"/>
      <c r="E4" s="18">
        <v>8100</v>
      </c>
      <c r="F4" s="18">
        <v>9500</v>
      </c>
      <c r="G4" s="18">
        <v>2.3999999999999998E-3</v>
      </c>
      <c r="H4" s="27"/>
      <c r="I4" s="25"/>
      <c r="J4" s="25"/>
      <c r="K4" s="25"/>
      <c r="L4" s="23"/>
    </row>
    <row r="5" spans="1:12" ht="54" customHeight="1" thickTop="1">
      <c r="A5" s="32" t="s">
        <v>1</v>
      </c>
      <c r="B5" s="34"/>
      <c r="C5" s="42">
        <f>IF(AND(C10="Rubrique 2 OK"),INDEX(K9:K12,MATCH("*",B10:B13))*G4*B5,0)</f>
        <v>0</v>
      </c>
      <c r="D5" s="16"/>
      <c r="E5" s="17" t="s">
        <v>8</v>
      </c>
      <c r="F5" s="17"/>
      <c r="G5" s="17"/>
      <c r="H5" s="26"/>
      <c r="I5" s="25"/>
      <c r="J5" s="25"/>
      <c r="K5" s="25"/>
      <c r="L5" s="23"/>
    </row>
    <row r="6" spans="1:12" ht="54" customHeight="1" thickBot="1">
      <c r="A6" s="44"/>
      <c r="B6" s="45"/>
      <c r="C6" s="43"/>
      <c r="D6" s="16"/>
      <c r="E6" s="18">
        <v>26000</v>
      </c>
      <c r="F6" s="18"/>
      <c r="G6" s="18"/>
      <c r="H6" s="27"/>
      <c r="I6" s="25"/>
      <c r="J6" s="25"/>
      <c r="K6" s="25"/>
      <c r="L6" s="23"/>
    </row>
    <row r="7" spans="1:12" ht="42.75" customHeight="1" thickTop="1">
      <c r="A7" s="32" t="s">
        <v>3</v>
      </c>
      <c r="B7" s="34"/>
      <c r="C7" s="42">
        <f>IF(AND(C10="Rubrique 2 OK",C14="Rubrique 3 OK"),INDEX(G10:I13,MATCH("*",B10:B13),MATCH("*",B14:B16))*G4*B7,0)</f>
        <v>0</v>
      </c>
      <c r="D7" s="23"/>
      <c r="E7" s="24"/>
      <c r="F7" s="24"/>
      <c r="G7" s="24"/>
      <c r="H7" s="24"/>
      <c r="I7" s="23"/>
      <c r="J7" s="23"/>
      <c r="K7" s="23"/>
      <c r="L7" s="23"/>
    </row>
    <row r="8" spans="1:12" ht="42.75" customHeight="1">
      <c r="A8" s="33"/>
      <c r="B8" s="35"/>
      <c r="C8" s="47"/>
      <c r="G8" s="16" t="s">
        <v>23</v>
      </c>
      <c r="H8" s="16" t="s">
        <v>24</v>
      </c>
      <c r="I8" s="16" t="s">
        <v>25</v>
      </c>
    </row>
    <row r="9" spans="1:12" ht="19.5" customHeight="1">
      <c r="A9" s="5"/>
      <c r="B9" s="6" t="s">
        <v>26</v>
      </c>
      <c r="C9" s="7"/>
      <c r="K9" s="16">
        <v>10300</v>
      </c>
    </row>
    <row r="10" spans="1:12" ht="15.75">
      <c r="A10" s="8" t="s">
        <v>10</v>
      </c>
      <c r="B10" s="10" t="s">
        <v>48</v>
      </c>
      <c r="C10" s="38" t="str">
        <f>IF(AND(B10&lt;&gt;"*",B11&lt;&gt;"*",B12&lt;&gt;"*",B13&lt;&gt;"*"),"Choisir rubrique 2",IF(OR(AND(B10="*",B11="*"),AND(B10="*",B12="*"),AND(B10="*",B13="*"),AND(B11="*",B12="*"),AND(B11="*",B13="*"),AND(B12="*",B13="*")),"Erreur saisie","Rubrique 2 OK"))</f>
        <v>Rubrique 2 OK</v>
      </c>
      <c r="E10" s="16" t="s">
        <v>17</v>
      </c>
      <c r="F10" s="16" t="s">
        <v>21</v>
      </c>
      <c r="G10" s="19">
        <v>6400</v>
      </c>
      <c r="H10" s="19">
        <v>6000</v>
      </c>
      <c r="I10" s="19">
        <v>5000</v>
      </c>
      <c r="K10" s="16">
        <v>25600</v>
      </c>
    </row>
    <row r="11" spans="1:12" ht="15.75">
      <c r="A11" s="8" t="s">
        <v>11</v>
      </c>
      <c r="B11" s="10"/>
      <c r="C11" s="38"/>
      <c r="E11" s="16" t="s">
        <v>17</v>
      </c>
      <c r="F11" s="16" t="s">
        <v>22</v>
      </c>
      <c r="G11" s="19">
        <v>15900</v>
      </c>
      <c r="H11" s="19">
        <v>15000</v>
      </c>
      <c r="I11" s="19">
        <v>12600</v>
      </c>
      <c r="K11" s="16">
        <v>31800</v>
      </c>
    </row>
    <row r="12" spans="1:12" ht="15.75">
      <c r="A12" s="8" t="s">
        <v>12</v>
      </c>
      <c r="B12" s="10"/>
      <c r="C12" s="38" t="str">
        <f t="shared" ref="C12" si="0">IF(AND(B12&lt;&gt;"*",B13&lt;&gt;"*"),"Choisir rubrique 1",IF(AND(B12="*",B13="*"),"Erreur saisie","Rubrique 1 OK"))</f>
        <v>Choisir rubrique 1</v>
      </c>
      <c r="E12" s="16" t="s">
        <v>18</v>
      </c>
      <c r="F12" s="16" t="s">
        <v>19</v>
      </c>
      <c r="G12" s="19">
        <v>19700</v>
      </c>
      <c r="H12" s="19">
        <v>18600</v>
      </c>
      <c r="I12" s="19">
        <v>15600</v>
      </c>
      <c r="K12" s="16">
        <v>43100</v>
      </c>
      <c r="L12" s="22"/>
    </row>
    <row r="13" spans="1:12" ht="15.75">
      <c r="A13" s="11" t="s">
        <v>13</v>
      </c>
      <c r="B13" s="10"/>
      <c r="C13" s="38"/>
      <c r="E13" s="16" t="s">
        <v>18</v>
      </c>
      <c r="F13" s="16" t="s">
        <v>20</v>
      </c>
      <c r="G13" s="19">
        <v>26700</v>
      </c>
      <c r="H13" s="19">
        <v>25200</v>
      </c>
      <c r="I13" s="19">
        <v>21100</v>
      </c>
    </row>
    <row r="14" spans="1:12" ht="15.75">
      <c r="A14" s="11" t="s">
        <v>14</v>
      </c>
      <c r="B14" s="10"/>
      <c r="C14" s="38" t="str">
        <f>IF(AND(B14&lt;&gt;"*",B15&lt;&gt;"*",B16&lt;&gt;"*"),"Choisir rubrique 3",IF(OR(AND(B14="*",B15="*"),AND(B14="*",B16="*"),AND(B15="*",B16="*"),AND(B15="*",B16="*")),"Erreur saisie","Rubrique 3 OK"))</f>
        <v>Rubrique 3 OK</v>
      </c>
      <c r="E14" s="16" t="s">
        <v>18</v>
      </c>
      <c r="F14" s="16" t="s">
        <v>21</v>
      </c>
      <c r="G14" s="19"/>
      <c r="H14" s="19"/>
      <c r="I14" s="19"/>
    </row>
    <row r="15" spans="1:12" ht="15.75">
      <c r="A15" s="11" t="s">
        <v>15</v>
      </c>
      <c r="B15" s="10" t="s">
        <v>48</v>
      </c>
      <c r="C15" s="38"/>
      <c r="E15" s="16" t="s">
        <v>18</v>
      </c>
      <c r="F15" s="16" t="s">
        <v>22</v>
      </c>
      <c r="G15" s="19"/>
      <c r="H15" s="19"/>
      <c r="I15" s="19"/>
    </row>
    <row r="16" spans="1:12" ht="16.5" thickBot="1">
      <c r="A16" s="12" t="s">
        <v>16</v>
      </c>
      <c r="B16" s="13"/>
      <c r="C16" s="46" t="str">
        <f t="shared" ref="C16" si="1">IF(AND(B16&lt;&gt;"*",B17&lt;&gt;"*"),"Choisir rubrique 1",IF(AND(B16="*",B17="*"),"Erreur saisie","Rubrique 1 OK"))</f>
        <v>Choisir rubrique 1</v>
      </c>
    </row>
    <row r="17" spans="1:11" ht="15.75" thickTop="1">
      <c r="A17" s="32" t="s">
        <v>27</v>
      </c>
      <c r="B17" s="34"/>
      <c r="C17" s="42">
        <f>IF(C19="Rubrique OK",INDEX(G19:G22,(MATCH("*",B19:B22)))*G4*B17,0)</f>
        <v>0</v>
      </c>
      <c r="E17" s="18"/>
      <c r="F17" s="18"/>
      <c r="G17" s="18"/>
      <c r="H17" s="18"/>
    </row>
    <row r="18" spans="1:11">
      <c r="A18" s="33"/>
      <c r="B18" s="35"/>
      <c r="C18" s="47"/>
    </row>
    <row r="19" spans="1:11" ht="15.75">
      <c r="A19" s="8" t="s">
        <v>10</v>
      </c>
      <c r="B19" s="10"/>
      <c r="C19" s="38" t="str">
        <f>IF(AND(B19&lt;&gt;"*",B20&lt;&gt;"*",B21&lt;&gt;"*",B22&lt;&gt;"*"),"Choisir rubrique avec *",IF(OR(AND(B19="*",B20="*"),AND(B19="*",B21="*"),AND(B19="*",B22="*"),AND(B20="*",B21="*"),AND(B20="*",B22="*"),AND(B21="*",B22="*")),"Erreur saisie","Rubrique OK"))</f>
        <v>Choisir rubrique avec *</v>
      </c>
      <c r="F19" s="16" t="s">
        <v>19</v>
      </c>
      <c r="G19" s="19">
        <v>2300</v>
      </c>
      <c r="H19" s="19"/>
      <c r="I19" s="19"/>
    </row>
    <row r="20" spans="1:11" ht="15.75">
      <c r="A20" s="8" t="s">
        <v>11</v>
      </c>
      <c r="B20" s="10"/>
      <c r="C20" s="38"/>
      <c r="F20" s="16" t="s">
        <v>20</v>
      </c>
      <c r="G20" s="19">
        <v>5000</v>
      </c>
      <c r="H20" s="19"/>
      <c r="I20" s="19"/>
    </row>
    <row r="21" spans="1:11" ht="15.75">
      <c r="A21" s="8" t="s">
        <v>12</v>
      </c>
      <c r="B21" s="10"/>
      <c r="C21" s="38" t="str">
        <f t="shared" ref="C21" si="2">IF(AND(B21&lt;&gt;"*",B22&lt;&gt;"*"),"Choisir rubrique 1",IF(AND(B21="*",B22="*"),"Erreur saisie","Rubrique 1 OK"))</f>
        <v>Choisir rubrique 1</v>
      </c>
      <c r="F21" s="16" t="s">
        <v>21</v>
      </c>
      <c r="G21" s="19">
        <v>6800</v>
      </c>
      <c r="H21" s="19"/>
      <c r="I21" s="19"/>
    </row>
    <row r="22" spans="1:11" ht="16.5" thickBot="1">
      <c r="A22" s="12" t="s">
        <v>13</v>
      </c>
      <c r="B22" s="13"/>
      <c r="C22" s="46"/>
      <c r="F22" s="16" t="s">
        <v>22</v>
      </c>
      <c r="G22" s="19">
        <v>9500</v>
      </c>
      <c r="H22" s="19"/>
      <c r="I22" s="19"/>
    </row>
    <row r="23" spans="1:11" ht="42" customHeight="1" thickTop="1">
      <c r="A23" s="48" t="s">
        <v>44</v>
      </c>
      <c r="B23" s="34"/>
      <c r="C23" s="50" t="str">
        <f>IF(J24&lt;=B23&lt;=K24, G4*(B23*2900+7300), IF(B23&lt;0.12,"-    € ",G4*(B23*1900+23800)))</f>
        <v xml:space="preserve">-    € </v>
      </c>
      <c r="E23" s="18"/>
      <c r="F23" s="18"/>
      <c r="G23" s="18"/>
      <c r="H23" s="18"/>
    </row>
    <row r="24" spans="1:11" ht="42" customHeight="1" thickBot="1">
      <c r="A24" s="49"/>
      <c r="B24" s="35"/>
      <c r="C24" s="51"/>
      <c r="J24" s="16">
        <v>0.12</v>
      </c>
      <c r="K24" s="16">
        <v>15</v>
      </c>
    </row>
    <row r="25" spans="1:11" ht="24" customHeight="1" thickTop="1">
      <c r="A25" s="32" t="s">
        <v>28</v>
      </c>
      <c r="B25" s="34"/>
      <c r="C25" s="36">
        <f>IF(AND(C28="Rubrique 1 OK",C30="Rubrique 2 OK"),INDEX(G30:H36,MATCH("*",B30:B36),MATCH("*",B28:B29))*G4*B25,0)</f>
        <v>0</v>
      </c>
      <c r="E25" s="18"/>
      <c r="F25" s="18"/>
      <c r="G25" s="18"/>
      <c r="H25" s="18"/>
    </row>
    <row r="26" spans="1:11" ht="24" customHeight="1">
      <c r="A26" s="33"/>
      <c r="B26" s="35"/>
      <c r="C26" s="37"/>
    </row>
    <row r="27" spans="1:11" ht="18.75">
      <c r="A27" s="5"/>
      <c r="B27" s="6" t="s">
        <v>26</v>
      </c>
      <c r="C27" s="7"/>
    </row>
    <row r="28" spans="1:11" ht="29.25" customHeight="1">
      <c r="A28" s="15" t="s">
        <v>29</v>
      </c>
      <c r="B28" s="9"/>
      <c r="C28" s="38" t="str">
        <f>IF(AND(B28&lt;&gt;"*",B29&lt;&gt;"*"),"Choisir rubrique 1",IF(AND(B28="*",B29="*"),"Erreur saisie","Rubrique 1 OK"))</f>
        <v>Choisir rubrique 1</v>
      </c>
      <c r="G28" s="19"/>
      <c r="H28" s="19"/>
      <c r="I28" s="19"/>
    </row>
    <row r="29" spans="1:11" ht="30">
      <c r="A29" s="15" t="s">
        <v>30</v>
      </c>
      <c r="B29" s="9"/>
      <c r="C29" s="38"/>
      <c r="G29" s="19" t="s">
        <v>38</v>
      </c>
      <c r="H29" s="19" t="s">
        <v>39</v>
      </c>
      <c r="I29" s="19"/>
    </row>
    <row r="30" spans="1:11" ht="15.75">
      <c r="A30" s="8" t="s">
        <v>31</v>
      </c>
      <c r="B30" s="10"/>
      <c r="C30" s="28" t="str">
        <f>IF(AND(B30&lt;&gt;"*",B31&lt;&gt;"*",B32&lt;&gt;"*",B33&lt;&gt;"*",B34&lt;&gt;"*",B35&lt;&gt;"*",B36&lt;&gt;"*"),"Choisir rubrique 2",IF(COUNTA(B30:B36)=1,"Rubrique 2 OK","Erreur saisie"))</f>
        <v>Choisir rubrique 2</v>
      </c>
      <c r="F30" s="16">
        <v>2</v>
      </c>
      <c r="G30" s="19">
        <v>560</v>
      </c>
      <c r="H30" s="19">
        <v>2400</v>
      </c>
      <c r="I30" s="19"/>
    </row>
    <row r="31" spans="1:11" ht="15.75">
      <c r="A31" s="8" t="s">
        <v>32</v>
      </c>
      <c r="B31" s="10"/>
      <c r="C31" s="31"/>
      <c r="F31" s="16">
        <v>3</v>
      </c>
      <c r="G31" s="19">
        <v>1100</v>
      </c>
      <c r="H31" s="19">
        <v>3000</v>
      </c>
      <c r="I31" s="19"/>
    </row>
    <row r="32" spans="1:11" ht="15.75">
      <c r="A32" s="8" t="s">
        <v>33</v>
      </c>
      <c r="B32" s="10"/>
      <c r="C32" s="31" t="str">
        <f t="shared" ref="C32" si="3">IF(AND(B32&lt;&gt;"*",B33&lt;&gt;"*"),"Choisir rubrique 1",IF(AND(B32="*",B33="*"),"Erreur saisie","Rubrique 1 OK"))</f>
        <v>Choisir rubrique 1</v>
      </c>
      <c r="F32" s="16">
        <v>4</v>
      </c>
      <c r="G32" s="19">
        <v>1700</v>
      </c>
      <c r="H32" s="19">
        <v>3600</v>
      </c>
      <c r="I32" s="19"/>
    </row>
    <row r="33" spans="1:9" ht="15.75">
      <c r="A33" s="8" t="s">
        <v>34</v>
      </c>
      <c r="B33" s="10"/>
      <c r="C33" s="31"/>
      <c r="F33" s="16">
        <v>5</v>
      </c>
      <c r="G33" s="19">
        <v>2200</v>
      </c>
      <c r="H33" s="19">
        <v>4100</v>
      </c>
      <c r="I33" s="19"/>
    </row>
    <row r="34" spans="1:9" ht="15.75">
      <c r="A34" s="8" t="s">
        <v>35</v>
      </c>
      <c r="B34" s="10"/>
      <c r="C34" s="29"/>
      <c r="F34" s="16">
        <v>6</v>
      </c>
      <c r="G34" s="20">
        <v>2700</v>
      </c>
      <c r="H34" s="20">
        <v>4600</v>
      </c>
    </row>
    <row r="35" spans="1:9" ht="15.75">
      <c r="A35" s="8" t="s">
        <v>36</v>
      </c>
      <c r="B35" s="10"/>
      <c r="C35" s="29"/>
      <c r="F35" s="16">
        <v>7</v>
      </c>
      <c r="G35" s="20">
        <v>3200</v>
      </c>
      <c r="H35" s="20">
        <v>5100</v>
      </c>
    </row>
    <row r="36" spans="1:9" ht="16.5" thickBot="1">
      <c r="A36" s="14" t="s">
        <v>37</v>
      </c>
      <c r="B36" s="13"/>
      <c r="C36" s="30"/>
      <c r="F36" s="16">
        <v>8</v>
      </c>
      <c r="G36" s="20">
        <v>3700</v>
      </c>
      <c r="H36" s="20">
        <v>5600</v>
      </c>
    </row>
    <row r="37" spans="1:9" ht="33" customHeight="1" thickTop="1">
      <c r="A37" s="32" t="s">
        <v>45</v>
      </c>
      <c r="B37" s="34"/>
      <c r="C37" s="36">
        <f>IF(AND(C39="Rubrique OK",B37&gt;=0.75,B37&lt;=500),INDEX(G39:G43,MATCH("*",B39:B43),1)*G4*B37,0)</f>
        <v>0</v>
      </c>
      <c r="E37" s="18"/>
      <c r="F37" s="18"/>
      <c r="G37" s="18"/>
      <c r="H37" s="18"/>
    </row>
    <row r="38" spans="1:9" ht="33" customHeight="1">
      <c r="A38" s="33"/>
      <c r="B38" s="35"/>
      <c r="C38" s="37"/>
    </row>
    <row r="39" spans="1:9" ht="15.75">
      <c r="A39" s="8" t="s">
        <v>40</v>
      </c>
      <c r="B39" s="10"/>
      <c r="C39" s="28" t="str">
        <f>IF(AND(B39&lt;&gt;"*",B40&lt;&gt;"*",B41&lt;&gt;"*",B42&lt;&gt;"*",B43&lt;&gt;"*"),"Choisir rubrique avec *",IF(COUNTA(B39:B43)=1,"Rubrique OK","Erreur saisie"))</f>
        <v>Choisir rubrique avec *</v>
      </c>
      <c r="G39" s="19">
        <v>23900</v>
      </c>
      <c r="H39" s="19"/>
      <c r="I39" s="19"/>
    </row>
    <row r="40" spans="1:9" ht="15.75">
      <c r="A40" s="8" t="s">
        <v>41</v>
      </c>
      <c r="B40" s="10"/>
      <c r="C40" s="29"/>
      <c r="G40" s="19">
        <v>15800</v>
      </c>
      <c r="H40" s="19"/>
      <c r="I40" s="19"/>
    </row>
    <row r="41" spans="1:9" ht="15.75">
      <c r="A41" s="8" t="s">
        <v>42</v>
      </c>
      <c r="B41" s="10"/>
      <c r="C41" s="29"/>
      <c r="G41" s="19">
        <v>9500</v>
      </c>
      <c r="H41" s="19"/>
      <c r="I41" s="19"/>
    </row>
    <row r="42" spans="1:9" ht="15.75">
      <c r="A42" s="8" t="s">
        <v>43</v>
      </c>
      <c r="B42" s="10"/>
      <c r="C42" s="29"/>
      <c r="G42" s="19">
        <v>12600</v>
      </c>
      <c r="H42" s="19"/>
      <c r="I42" s="19"/>
    </row>
    <row r="43" spans="1:9" ht="16.5" thickBot="1">
      <c r="A43" s="14" t="s">
        <v>47</v>
      </c>
      <c r="B43" s="13"/>
      <c r="C43" s="30"/>
      <c r="G43" s="19">
        <v>9500</v>
      </c>
    </row>
    <row r="44" spans="1:9" ht="15.75" thickTop="1"/>
  </sheetData>
  <sheetProtection sheet="1" objects="1" scenarios="1"/>
  <mergeCells count="27">
    <mergeCell ref="B23:B24"/>
    <mergeCell ref="C23:C24"/>
    <mergeCell ref="A17:A18"/>
    <mergeCell ref="B17:B18"/>
    <mergeCell ref="C17:C18"/>
    <mergeCell ref="C19:C22"/>
    <mergeCell ref="A25:A26"/>
    <mergeCell ref="B25:B26"/>
    <mergeCell ref="C25:C26"/>
    <mergeCell ref="C28:C29"/>
    <mergeCell ref="A3:A4"/>
    <mergeCell ref="B3:B4"/>
    <mergeCell ref="C3:C4"/>
    <mergeCell ref="A5:A6"/>
    <mergeCell ref="B5:B6"/>
    <mergeCell ref="C5:C6"/>
    <mergeCell ref="C10:C13"/>
    <mergeCell ref="C14:C16"/>
    <mergeCell ref="A7:A8"/>
    <mergeCell ref="B7:B8"/>
    <mergeCell ref="C7:C8"/>
    <mergeCell ref="A23:A24"/>
    <mergeCell ref="C39:C43"/>
    <mergeCell ref="C30:C36"/>
    <mergeCell ref="A37:A38"/>
    <mergeCell ref="B37:B38"/>
    <mergeCell ref="C37:C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SFACS</cp:lastModifiedBy>
  <cp:lastPrinted>2012-05-15T14:10:00Z</cp:lastPrinted>
  <dcterms:created xsi:type="dcterms:W3CDTF">2012-05-15T09:10:52Z</dcterms:created>
  <dcterms:modified xsi:type="dcterms:W3CDTF">2015-05-28T15:01:54Z</dcterms:modified>
</cp:coreProperties>
</file>